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tikel\Bioland\"/>
    </mc:Choice>
  </mc:AlternateContent>
  <bookViews>
    <workbookView xWindow="480" yWindow="24" windowWidth="13380" windowHeight="5832"/>
  </bookViews>
  <sheets>
    <sheet name="GD_Anteil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G3" i="1" l="1"/>
  <c r="H22" i="1" l="1"/>
  <c r="H21" i="1"/>
  <c r="H20" i="1"/>
  <c r="H19" i="1"/>
  <c r="H18" i="1"/>
  <c r="H17" i="1"/>
  <c r="H16" i="1"/>
  <c r="H15" i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31" i="1"/>
  <c r="H30" i="1"/>
  <c r="H29" i="1"/>
  <c r="H28" i="1"/>
  <c r="H27" i="1"/>
  <c r="H26" i="1"/>
  <c r="H25" i="1"/>
  <c r="H24" i="1"/>
  <c r="H23" i="1"/>
  <c r="J8" i="1"/>
  <c r="H8" i="1"/>
  <c r="K8" i="1" l="1"/>
  <c r="L8" i="1" s="1"/>
  <c r="K9" i="1"/>
  <c r="L9" i="1" s="1"/>
  <c r="K15" i="1"/>
  <c r="L15" i="1" s="1"/>
  <c r="K19" i="1"/>
  <c r="L19" i="1" s="1"/>
  <c r="K23" i="1"/>
  <c r="L23" i="1" s="1"/>
  <c r="K27" i="1"/>
  <c r="L27" i="1" s="1"/>
  <c r="K31" i="1"/>
  <c r="L31" i="1" s="1"/>
  <c r="K11" i="1"/>
  <c r="L11" i="1" s="1"/>
  <c r="K12" i="1"/>
  <c r="L12" i="1" s="1"/>
  <c r="K16" i="1"/>
  <c r="L16" i="1" s="1"/>
  <c r="K20" i="1"/>
  <c r="L20" i="1" s="1"/>
  <c r="K24" i="1"/>
  <c r="L24" i="1" s="1"/>
  <c r="K28" i="1"/>
  <c r="L28" i="1" s="1"/>
  <c r="K13" i="1"/>
  <c r="L13" i="1" s="1"/>
  <c r="K17" i="1"/>
  <c r="L17" i="1" s="1"/>
  <c r="K21" i="1"/>
  <c r="L21" i="1" s="1"/>
  <c r="K25" i="1"/>
  <c r="L25" i="1" s="1"/>
  <c r="K29" i="1"/>
  <c r="L29" i="1" s="1"/>
  <c r="K10" i="1"/>
  <c r="L10" i="1" s="1"/>
  <c r="K14" i="1"/>
  <c r="L14" i="1" s="1"/>
  <c r="K18" i="1"/>
  <c r="L18" i="1" s="1"/>
  <c r="K22" i="1"/>
  <c r="L22" i="1" s="1"/>
  <c r="K26" i="1"/>
  <c r="L26" i="1" s="1"/>
  <c r="K30" i="1"/>
  <c r="L30" i="1" s="1"/>
  <c r="M9" i="1" l="1"/>
  <c r="M12" i="1"/>
  <c r="M8" i="1"/>
  <c r="M14" i="1"/>
  <c r="M10" i="1"/>
  <c r="M30" i="1"/>
  <c r="M31" i="1"/>
  <c r="M29" i="1"/>
  <c r="M27" i="1"/>
  <c r="M24" i="1"/>
  <c r="M26" i="1"/>
  <c r="M25" i="1"/>
  <c r="M28" i="1"/>
  <c r="M23" i="1"/>
  <c r="M21" i="1"/>
  <c r="M22" i="1"/>
  <c r="M20" i="1"/>
  <c r="M13" i="1"/>
  <c r="M18" i="1" l="1"/>
  <c r="M17" i="1"/>
  <c r="M19" i="1"/>
  <c r="M15" i="1"/>
  <c r="M16" i="1"/>
  <c r="M11" i="1"/>
  <c r="G4" i="1" l="1"/>
  <c r="D33" i="1" l="1"/>
  <c r="M33" i="1" s="1"/>
</calcChain>
</file>

<file path=xl/sharedStrings.xml><?xml version="1.0" encoding="utf-8"?>
<sst xmlns="http://schemas.openxmlformats.org/spreadsheetml/2006/main" count="42" uniqueCount="38">
  <si>
    <t>m²</t>
  </si>
  <si>
    <t>Beet</t>
  </si>
  <si>
    <t>Gründüngung</t>
  </si>
  <si>
    <t>Fläche</t>
  </si>
  <si>
    <t>Tage</t>
  </si>
  <si>
    <t>Standzeit</t>
  </si>
  <si>
    <t>Schlagbezeichnung</t>
  </si>
  <si>
    <t>umwandlung</t>
  </si>
  <si>
    <t>tage</t>
  </si>
  <si>
    <t>begrenzung</t>
  </si>
  <si>
    <t>vegetationszeit</t>
  </si>
  <si>
    <t>Kleegrasuntersaat Bluko+Brokkoli</t>
  </si>
  <si>
    <r>
      <t xml:space="preserve">Anfang </t>
    </r>
    <r>
      <rPr>
        <b/>
        <sz val="11"/>
        <color rgb="FFFF0000"/>
        <rFont val="Calibri"/>
        <family val="2"/>
        <scheme val="minor"/>
      </rPr>
      <t>ab 01.03.</t>
    </r>
  </si>
  <si>
    <r>
      <t>Ende</t>
    </r>
    <r>
      <rPr>
        <b/>
        <sz val="11"/>
        <color rgb="FFFF0000"/>
        <rFont val="Calibri"/>
        <family val="2"/>
        <scheme val="minor"/>
      </rPr>
      <t xml:space="preserve"> bis 31.10.</t>
    </r>
  </si>
  <si>
    <t>Betrieb:</t>
  </si>
  <si>
    <t>Beispiel 1</t>
  </si>
  <si>
    <t>Beispiel 2</t>
  </si>
  <si>
    <t>Phazelia</t>
  </si>
  <si>
    <t xml:space="preserve">Wichtig!! Wintergründüngung zwischen 01.11.-29.02. dürfen nicht eingegeben werden!!! </t>
  </si>
  <si>
    <t>Mustermeier, Ackerland 2, 00000 Ökothal</t>
  </si>
  <si>
    <t>Datumseingaben mit Jahresangabe. Aber Achtung: vor dem 01.03. und nach dem 31.10. eingegebene Daten führen zu falschen Berechnungen!!!</t>
  </si>
  <si>
    <t>Berechnung Gründüngung (GD) an der Ackerfläche  für das Kalenderjahr</t>
  </si>
  <si>
    <t>Vorjahreswert in %:</t>
  </si>
  <si>
    <t>2-Jahresdurchschnitt in %:</t>
  </si>
  <si>
    <t>AHolzinger201905</t>
  </si>
  <si>
    <t>Beispiel 3</t>
  </si>
  <si>
    <t>Blühsteifen Kopfkohl</t>
  </si>
  <si>
    <t>Beispiel 4</t>
  </si>
  <si>
    <t>Ackerbohnen vor Winterporree (Aussaat 15.02.2018!!)</t>
  </si>
  <si>
    <t>Beispiel 5</t>
  </si>
  <si>
    <t>Kleegras Überwinterung</t>
  </si>
  <si>
    <t>m² Freilandgemüsefläche (FGF)</t>
  </si>
  <si>
    <t>Flächentage</t>
  </si>
  <si>
    <t>m² Soll-Flächentage für 20 % GD von FGF</t>
  </si>
  <si>
    <t>m² Ist-Flächentage für GD für FGF</t>
  </si>
  <si>
    <t>GD-Anteil an der AF in %:</t>
  </si>
  <si>
    <t>Ölrettich</t>
  </si>
  <si>
    <t>Kleegras nach Frühkohl Überwinterung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</si>
</sst>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</xf>
    <xf numFmtId="0" fontId="0" fillId="3" borderId="0" xfId="0" applyFill="1" applyProtection="1"/>
    <xf numFmtId="0" fontId="0" fillId="3" borderId="4" xfId="0" applyFill="1" applyBorder="1" applyProtection="1"/>
    <xf numFmtId="0" fontId="0" fillId="3" borderId="3" xfId="0" applyFill="1" applyBorder="1" applyProtection="1"/>
    <xf numFmtId="0" fontId="0" fillId="3" borderId="9" xfId="0" applyFill="1" applyBorder="1" applyProtection="1"/>
    <xf numFmtId="0" fontId="0" fillId="0" borderId="0" xfId="0" applyProtection="1"/>
    <xf numFmtId="2" fontId="0" fillId="3" borderId="3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7" fillId="3" borderId="0" xfId="0" applyFont="1" applyFill="1" applyProtection="1"/>
    <xf numFmtId="0" fontId="8" fillId="3" borderId="0" xfId="0" applyFont="1" applyFill="1" applyProtection="1"/>
    <xf numFmtId="0" fontId="9" fillId="3" borderId="6" xfId="0" applyFont="1" applyFill="1" applyBorder="1" applyProtection="1"/>
    <xf numFmtId="0" fontId="10" fillId="3" borderId="8" xfId="0" applyFont="1" applyFill="1" applyBorder="1" applyProtection="1"/>
    <xf numFmtId="2" fontId="1" fillId="0" borderId="0" xfId="0" applyNumberFormat="1" applyFont="1" applyFill="1" applyProtection="1"/>
    <xf numFmtId="0" fontId="0" fillId="3" borderId="1" xfId="0" applyFill="1" applyBorder="1"/>
    <xf numFmtId="0" fontId="4" fillId="0" borderId="0" xfId="0" applyFont="1"/>
    <xf numFmtId="0" fontId="2" fillId="2" borderId="12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0" fillId="3" borderId="21" xfId="0" applyNumberForma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2" borderId="6" xfId="0" applyFill="1" applyBorder="1" applyProtection="1">
      <protection locked="0"/>
    </xf>
    <xf numFmtId="0" fontId="0" fillId="3" borderId="7" xfId="0" applyFill="1" applyBorder="1" applyAlignment="1" applyProtection="1">
      <alignment horizontal="center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2" borderId="26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</xf>
    <xf numFmtId="1" fontId="0" fillId="3" borderId="11" xfId="0" applyNumberForma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164" fontId="0" fillId="3" borderId="19" xfId="0" applyNumberForma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center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3" borderId="1" xfId="0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right"/>
    </xf>
    <xf numFmtId="0" fontId="0" fillId="3" borderId="20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right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3" borderId="1" xfId="0" applyFont="1" applyFill="1" applyBorder="1" applyAlignment="1" applyProtection="1"/>
    <xf numFmtId="0" fontId="0" fillId="3" borderId="2" xfId="0" applyFill="1" applyBorder="1" applyAlignment="1" applyProtection="1"/>
    <xf numFmtId="0" fontId="1" fillId="3" borderId="4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1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7" xfId="0" applyFill="1" applyBorder="1" applyAlignment="1" applyProtection="1"/>
    <xf numFmtId="0" fontId="1" fillId="3" borderId="9" xfId="0" applyFont="1" applyFill="1" applyBorder="1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1" fillId="3" borderId="22" xfId="0" applyFont="1" applyFill="1" applyBorder="1" applyAlignment="1" applyProtection="1"/>
    <xf numFmtId="0" fontId="0" fillId="3" borderId="30" xfId="0" applyFill="1" applyBorder="1" applyAlignment="1" applyProtection="1"/>
    <xf numFmtId="0" fontId="1" fillId="3" borderId="23" xfId="0" applyFont="1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wrapText="1"/>
    </xf>
    <xf numFmtId="0" fontId="0" fillId="3" borderId="31" xfId="0" applyFill="1" applyBorder="1" applyAlignment="1" applyProtection="1">
      <alignment horizontal="center" wrapText="1"/>
    </xf>
    <xf numFmtId="0" fontId="1" fillId="3" borderId="24" xfId="0" applyFont="1" applyFill="1" applyBorder="1" applyAlignment="1" applyProtection="1"/>
    <xf numFmtId="0" fontId="0" fillId="0" borderId="25" xfId="0" applyBorder="1" applyAlignment="1"/>
    <xf numFmtId="0" fontId="0" fillId="3" borderId="32" xfId="0" applyFill="1" applyBorder="1" applyAlignment="1" applyProtection="1"/>
    <xf numFmtId="0" fontId="0" fillId="0" borderId="33" xfId="0" applyBorder="1" applyAlignment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374072</xdr:colOff>
      <xdr:row>15</xdr:row>
      <xdr:rowOff>100445</xdr:rowOff>
    </xdr:from>
    <xdr:ext cx="74026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14332527" y="2732809"/>
              <a:ext cx="7402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∅∅∅∅∅∅∅∅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4332527" y="2732809"/>
              <a:ext cx="7402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∅∅∅∅∅∅∅∅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showWhiteSpace="0" view="pageLayout" topLeftCell="A10" zoomScale="110" zoomScaleNormal="100" zoomScalePageLayoutView="110" workbookViewId="0">
      <selection activeCell="D18" sqref="D18"/>
    </sheetView>
  </sheetViews>
  <sheetFormatPr baseColWidth="10" defaultColWidth="11.5546875" defaultRowHeight="14.4" x14ac:dyDescent="0.3"/>
  <cols>
    <col min="1" max="1" width="1" customWidth="1"/>
    <col min="2" max="2" width="16.88671875" customWidth="1"/>
    <col min="3" max="3" width="6.88671875" customWidth="1"/>
    <col min="5" max="5" width="41.33203125" customWidth="1"/>
    <col min="6" max="6" width="10" customWidth="1"/>
    <col min="8" max="8" width="11.5546875" hidden="1" customWidth="1"/>
    <col min="10" max="11" width="11.5546875" hidden="1" customWidth="1"/>
    <col min="12" max="12" width="10.77734375" customWidth="1"/>
    <col min="13" max="13" width="13.5546875" customWidth="1"/>
    <col min="14" max="14" width="2.33203125" customWidth="1"/>
  </cols>
  <sheetData>
    <row r="1" spans="2:13" ht="5.55" customHeight="1" thickBot="1" x14ac:dyDescent="0.35"/>
    <row r="2" spans="2:13" ht="18.600000000000001" thickBot="1" x14ac:dyDescent="0.4">
      <c r="B2" s="61" t="s">
        <v>21</v>
      </c>
      <c r="C2" s="62"/>
      <c r="D2" s="62"/>
      <c r="E2" s="62"/>
      <c r="F2" s="20">
        <v>2018</v>
      </c>
      <c r="G2" s="1">
        <v>50000</v>
      </c>
      <c r="H2" s="5"/>
      <c r="I2" s="63" t="s">
        <v>31</v>
      </c>
      <c r="J2" s="63"/>
      <c r="K2" s="64"/>
      <c r="L2" s="64"/>
      <c r="M2" s="65"/>
    </row>
    <row r="3" spans="2:13" ht="18" thickBot="1" x14ac:dyDescent="0.4">
      <c r="B3" s="13" t="s">
        <v>18</v>
      </c>
      <c r="C3" s="14"/>
      <c r="D3" s="14"/>
      <c r="E3" s="14"/>
      <c r="F3" s="4"/>
      <c r="G3" s="15">
        <f>G2*20/100*84</f>
        <v>840000</v>
      </c>
      <c r="H3" s="6"/>
      <c r="I3" s="66" t="s">
        <v>33</v>
      </c>
      <c r="J3" s="66"/>
      <c r="K3" s="67"/>
      <c r="L3" s="67"/>
      <c r="M3" s="68"/>
    </row>
    <row r="4" spans="2:13" ht="18" thickBot="1" x14ac:dyDescent="0.4">
      <c r="B4" s="18" t="s">
        <v>14</v>
      </c>
      <c r="C4" s="82" t="s">
        <v>19</v>
      </c>
      <c r="D4" s="83"/>
      <c r="E4" s="83"/>
      <c r="F4" s="84"/>
      <c r="G4" s="16">
        <f>SUM(M8:M31)</f>
        <v>886800</v>
      </c>
      <c r="H4" s="7"/>
      <c r="I4" s="69" t="s">
        <v>34</v>
      </c>
      <c r="J4" s="70"/>
      <c r="K4" s="70"/>
      <c r="L4" s="70"/>
      <c r="M4" s="71"/>
    </row>
    <row r="5" spans="2:13" ht="5.55" customHeight="1" thickBot="1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x14ac:dyDescent="0.3">
      <c r="B6" s="72" t="s">
        <v>6</v>
      </c>
      <c r="C6" s="74" t="s">
        <v>1</v>
      </c>
      <c r="D6" s="23" t="s">
        <v>3</v>
      </c>
      <c r="E6" s="78" t="s">
        <v>2</v>
      </c>
      <c r="F6" s="79"/>
      <c r="G6" s="76" t="s">
        <v>12</v>
      </c>
      <c r="H6" s="24" t="s">
        <v>7</v>
      </c>
      <c r="I6" s="76" t="s">
        <v>13</v>
      </c>
      <c r="J6" s="25" t="s">
        <v>7</v>
      </c>
      <c r="K6" s="26" t="s">
        <v>9</v>
      </c>
      <c r="L6" s="23" t="s">
        <v>5</v>
      </c>
      <c r="M6" s="27" t="s">
        <v>32</v>
      </c>
    </row>
    <row r="7" spans="2:13" ht="15" thickBot="1" x14ac:dyDescent="0.35">
      <c r="B7" s="73"/>
      <c r="C7" s="75"/>
      <c r="D7" s="43" t="s">
        <v>0</v>
      </c>
      <c r="E7" s="80"/>
      <c r="F7" s="81"/>
      <c r="G7" s="77"/>
      <c r="H7" s="44" t="s">
        <v>8</v>
      </c>
      <c r="I7" s="77"/>
      <c r="J7" s="45" t="s">
        <v>8</v>
      </c>
      <c r="K7" s="46" t="s">
        <v>10</v>
      </c>
      <c r="L7" s="43" t="s">
        <v>4</v>
      </c>
      <c r="M7" s="47"/>
    </row>
    <row r="8" spans="2:13" x14ac:dyDescent="0.3">
      <c r="B8" s="36" t="s">
        <v>15</v>
      </c>
      <c r="C8" s="37">
        <v>1</v>
      </c>
      <c r="D8" s="37">
        <v>1000</v>
      </c>
      <c r="E8" s="85" t="s">
        <v>30</v>
      </c>
      <c r="F8" s="86"/>
      <c r="G8" s="38">
        <v>43194</v>
      </c>
      <c r="H8" s="39">
        <f>G8</f>
        <v>43194</v>
      </c>
      <c r="I8" s="38">
        <v>43404</v>
      </c>
      <c r="J8" s="40">
        <f>I8</f>
        <v>43404</v>
      </c>
      <c r="K8" s="41">
        <f>J8-H8</f>
        <v>210</v>
      </c>
      <c r="L8" s="41">
        <f>K8</f>
        <v>210</v>
      </c>
      <c r="M8" s="42">
        <f>L8*D8</f>
        <v>210000</v>
      </c>
    </row>
    <row r="9" spans="2:13" x14ac:dyDescent="0.3">
      <c r="B9" s="28" t="s">
        <v>15</v>
      </c>
      <c r="C9" s="10">
        <v>2</v>
      </c>
      <c r="D9" s="10">
        <v>2000</v>
      </c>
      <c r="E9" s="51" t="s">
        <v>11</v>
      </c>
      <c r="F9" s="52"/>
      <c r="G9" s="12">
        <v>43273</v>
      </c>
      <c r="H9" s="2">
        <f>G9</f>
        <v>43273</v>
      </c>
      <c r="I9" s="12">
        <v>43404</v>
      </c>
      <c r="J9" s="9">
        <f t="shared" ref="J9:J31" si="0">I9</f>
        <v>43404</v>
      </c>
      <c r="K9" s="3">
        <f t="shared" ref="K9:K31" si="1">J9-H9</f>
        <v>131</v>
      </c>
      <c r="L9" s="3">
        <f t="shared" ref="L9:L31" si="2">K9</f>
        <v>131</v>
      </c>
      <c r="M9" s="29">
        <f>L9*D9</f>
        <v>262000</v>
      </c>
    </row>
    <row r="10" spans="2:13" x14ac:dyDescent="0.3">
      <c r="B10" s="28" t="s">
        <v>15</v>
      </c>
      <c r="C10" s="10">
        <v>3</v>
      </c>
      <c r="D10" s="10">
        <v>800</v>
      </c>
      <c r="E10" s="51" t="s">
        <v>17</v>
      </c>
      <c r="F10" s="52"/>
      <c r="G10" s="12">
        <v>43311</v>
      </c>
      <c r="H10" s="2">
        <f t="shared" ref="H10:H22" si="3">G10</f>
        <v>43311</v>
      </c>
      <c r="I10" s="12">
        <v>43401</v>
      </c>
      <c r="J10" s="9">
        <f t="shared" si="0"/>
        <v>43401</v>
      </c>
      <c r="K10" s="3">
        <f t="shared" si="1"/>
        <v>90</v>
      </c>
      <c r="L10" s="3">
        <f t="shared" si="2"/>
        <v>90</v>
      </c>
      <c r="M10" s="29">
        <f>L10*D10</f>
        <v>72000</v>
      </c>
    </row>
    <row r="11" spans="2:13" x14ac:dyDescent="0.3">
      <c r="B11" s="28" t="s">
        <v>16</v>
      </c>
      <c r="C11" s="10">
        <v>1</v>
      </c>
      <c r="D11" s="10">
        <v>200</v>
      </c>
      <c r="E11" s="51" t="s">
        <v>36</v>
      </c>
      <c r="F11" s="52"/>
      <c r="G11" s="12">
        <v>43279</v>
      </c>
      <c r="H11" s="2">
        <f t="shared" si="3"/>
        <v>43279</v>
      </c>
      <c r="I11" s="12">
        <v>43404</v>
      </c>
      <c r="J11" s="9">
        <f t="shared" si="0"/>
        <v>43404</v>
      </c>
      <c r="K11" s="3">
        <f t="shared" si="1"/>
        <v>125</v>
      </c>
      <c r="L11" s="3">
        <f t="shared" si="2"/>
        <v>125</v>
      </c>
      <c r="M11" s="29">
        <f>L11*D11</f>
        <v>25000</v>
      </c>
    </row>
    <row r="12" spans="2:13" x14ac:dyDescent="0.3">
      <c r="B12" s="28" t="s">
        <v>25</v>
      </c>
      <c r="C12" s="10">
        <v>1</v>
      </c>
      <c r="D12" s="10">
        <v>600</v>
      </c>
      <c r="E12" s="51" t="s">
        <v>26</v>
      </c>
      <c r="F12" s="52"/>
      <c r="G12" s="12">
        <v>43225</v>
      </c>
      <c r="H12" s="2">
        <f t="shared" si="3"/>
        <v>43225</v>
      </c>
      <c r="I12" s="12">
        <v>43388</v>
      </c>
      <c r="J12" s="9">
        <f t="shared" si="0"/>
        <v>43388</v>
      </c>
      <c r="K12" s="3">
        <f t="shared" si="1"/>
        <v>163</v>
      </c>
      <c r="L12" s="3">
        <f t="shared" si="2"/>
        <v>163</v>
      </c>
      <c r="M12" s="29">
        <f>L12*D12</f>
        <v>97800</v>
      </c>
    </row>
    <row r="13" spans="2:13" x14ac:dyDescent="0.3">
      <c r="B13" s="28" t="s">
        <v>27</v>
      </c>
      <c r="C13" s="10">
        <v>1</v>
      </c>
      <c r="D13" s="10">
        <v>1000</v>
      </c>
      <c r="E13" s="51" t="s">
        <v>28</v>
      </c>
      <c r="F13" s="52"/>
      <c r="G13" s="12">
        <v>43160</v>
      </c>
      <c r="H13" s="2">
        <f t="shared" si="3"/>
        <v>43160</v>
      </c>
      <c r="I13" s="12">
        <v>43266</v>
      </c>
      <c r="J13" s="9">
        <f t="shared" si="0"/>
        <v>43266</v>
      </c>
      <c r="K13" s="3">
        <f t="shared" si="1"/>
        <v>106</v>
      </c>
      <c r="L13" s="3">
        <f t="shared" si="2"/>
        <v>106</v>
      </c>
      <c r="M13" s="29">
        <f>L13*D13</f>
        <v>106000</v>
      </c>
    </row>
    <row r="14" spans="2:13" x14ac:dyDescent="0.3">
      <c r="B14" s="28" t="s">
        <v>29</v>
      </c>
      <c r="C14" s="10">
        <v>1</v>
      </c>
      <c r="D14" s="10">
        <v>1000</v>
      </c>
      <c r="E14" s="51" t="s">
        <v>37</v>
      </c>
      <c r="F14" s="52"/>
      <c r="G14" s="12">
        <v>43290</v>
      </c>
      <c r="H14" s="2">
        <f t="shared" si="3"/>
        <v>43290</v>
      </c>
      <c r="I14" s="12">
        <v>43404</v>
      </c>
      <c r="J14" s="9">
        <f t="shared" si="0"/>
        <v>43404</v>
      </c>
      <c r="K14" s="3">
        <f t="shared" si="1"/>
        <v>114</v>
      </c>
      <c r="L14" s="3">
        <f t="shared" si="2"/>
        <v>114</v>
      </c>
      <c r="M14" s="29">
        <f>L14*D14</f>
        <v>114000</v>
      </c>
    </row>
    <row r="15" spans="2:13" x14ac:dyDescent="0.3">
      <c r="B15" s="28"/>
      <c r="C15" s="10"/>
      <c r="D15" s="10"/>
      <c r="E15" s="51"/>
      <c r="F15" s="52"/>
      <c r="G15" s="12"/>
      <c r="H15" s="2">
        <f t="shared" si="3"/>
        <v>0</v>
      </c>
      <c r="I15" s="12"/>
      <c r="J15" s="9">
        <f t="shared" si="0"/>
        <v>0</v>
      </c>
      <c r="K15" s="3">
        <f t="shared" si="1"/>
        <v>0</v>
      </c>
      <c r="L15" s="3">
        <f t="shared" si="2"/>
        <v>0</v>
      </c>
      <c r="M15" s="29">
        <f>L15*D15</f>
        <v>0</v>
      </c>
    </row>
    <row r="16" spans="2:13" x14ac:dyDescent="0.3">
      <c r="B16" s="28"/>
      <c r="C16" s="10"/>
      <c r="D16" s="10"/>
      <c r="E16" s="51"/>
      <c r="F16" s="52"/>
      <c r="G16" s="12"/>
      <c r="H16" s="2">
        <f t="shared" si="3"/>
        <v>0</v>
      </c>
      <c r="I16" s="12"/>
      <c r="J16" s="9">
        <f t="shared" si="0"/>
        <v>0</v>
      </c>
      <c r="K16" s="3">
        <f t="shared" si="1"/>
        <v>0</v>
      </c>
      <c r="L16" s="3">
        <f t="shared" si="2"/>
        <v>0</v>
      </c>
      <c r="M16" s="29">
        <f>L16*D16</f>
        <v>0</v>
      </c>
    </row>
    <row r="17" spans="2:13" x14ac:dyDescent="0.3">
      <c r="B17" s="28"/>
      <c r="C17" s="10"/>
      <c r="D17" s="10"/>
      <c r="E17" s="51"/>
      <c r="F17" s="52"/>
      <c r="G17" s="12"/>
      <c r="H17" s="2">
        <f t="shared" si="3"/>
        <v>0</v>
      </c>
      <c r="I17" s="12"/>
      <c r="J17" s="9">
        <f t="shared" si="0"/>
        <v>0</v>
      </c>
      <c r="K17" s="3">
        <f t="shared" si="1"/>
        <v>0</v>
      </c>
      <c r="L17" s="3">
        <f t="shared" si="2"/>
        <v>0</v>
      </c>
      <c r="M17" s="29">
        <f>L17*D17</f>
        <v>0</v>
      </c>
    </row>
    <row r="18" spans="2:13" x14ac:dyDescent="0.3">
      <c r="B18" s="28"/>
      <c r="C18" s="10"/>
      <c r="D18" s="10"/>
      <c r="E18" s="51"/>
      <c r="F18" s="52"/>
      <c r="G18" s="12"/>
      <c r="H18" s="2">
        <f t="shared" si="3"/>
        <v>0</v>
      </c>
      <c r="I18" s="12"/>
      <c r="J18" s="9">
        <f t="shared" si="0"/>
        <v>0</v>
      </c>
      <c r="K18" s="3">
        <f t="shared" si="1"/>
        <v>0</v>
      </c>
      <c r="L18" s="3">
        <f t="shared" si="2"/>
        <v>0</v>
      </c>
      <c r="M18" s="29">
        <f>L18*D18</f>
        <v>0</v>
      </c>
    </row>
    <row r="19" spans="2:13" x14ac:dyDescent="0.3">
      <c r="B19" s="28"/>
      <c r="C19" s="10"/>
      <c r="D19" s="10"/>
      <c r="E19" s="51"/>
      <c r="F19" s="52"/>
      <c r="G19" s="12"/>
      <c r="H19" s="2">
        <f t="shared" si="3"/>
        <v>0</v>
      </c>
      <c r="I19" s="12"/>
      <c r="J19" s="9">
        <f t="shared" si="0"/>
        <v>0</v>
      </c>
      <c r="K19" s="3">
        <f t="shared" si="1"/>
        <v>0</v>
      </c>
      <c r="L19" s="3">
        <f t="shared" si="2"/>
        <v>0</v>
      </c>
      <c r="M19" s="29">
        <f>L19*D19</f>
        <v>0</v>
      </c>
    </row>
    <row r="20" spans="2:13" x14ac:dyDescent="0.3">
      <c r="B20" s="28"/>
      <c r="C20" s="10"/>
      <c r="D20" s="10"/>
      <c r="E20" s="51"/>
      <c r="F20" s="52"/>
      <c r="G20" s="11"/>
      <c r="H20" s="2">
        <f t="shared" si="3"/>
        <v>0</v>
      </c>
      <c r="I20" s="11"/>
      <c r="J20" s="9">
        <f t="shared" si="0"/>
        <v>0</v>
      </c>
      <c r="K20" s="3">
        <f t="shared" si="1"/>
        <v>0</v>
      </c>
      <c r="L20" s="3">
        <f t="shared" si="2"/>
        <v>0</v>
      </c>
      <c r="M20" s="29">
        <f>L20*D20</f>
        <v>0</v>
      </c>
    </row>
    <row r="21" spans="2:13" x14ac:dyDescent="0.3">
      <c r="B21" s="28"/>
      <c r="C21" s="10"/>
      <c r="D21" s="10"/>
      <c r="E21" s="51"/>
      <c r="F21" s="52"/>
      <c r="G21" s="11"/>
      <c r="H21" s="2">
        <f t="shared" si="3"/>
        <v>0</v>
      </c>
      <c r="I21" s="11"/>
      <c r="J21" s="9">
        <f t="shared" si="0"/>
        <v>0</v>
      </c>
      <c r="K21" s="3">
        <f t="shared" si="1"/>
        <v>0</v>
      </c>
      <c r="L21" s="3">
        <f t="shared" si="2"/>
        <v>0</v>
      </c>
      <c r="M21" s="29">
        <f>L21*D21</f>
        <v>0</v>
      </c>
    </row>
    <row r="22" spans="2:13" x14ac:dyDescent="0.3">
      <c r="B22" s="28"/>
      <c r="C22" s="10"/>
      <c r="D22" s="10"/>
      <c r="E22" s="51"/>
      <c r="F22" s="52"/>
      <c r="G22" s="11"/>
      <c r="H22" s="2">
        <f t="shared" si="3"/>
        <v>0</v>
      </c>
      <c r="I22" s="11"/>
      <c r="J22" s="9">
        <f t="shared" si="0"/>
        <v>0</v>
      </c>
      <c r="K22" s="3">
        <f t="shared" si="1"/>
        <v>0</v>
      </c>
      <c r="L22" s="3">
        <f t="shared" si="2"/>
        <v>0</v>
      </c>
      <c r="M22" s="29">
        <f>L22*D22</f>
        <v>0</v>
      </c>
    </row>
    <row r="23" spans="2:13" x14ac:dyDescent="0.3">
      <c r="B23" s="28"/>
      <c r="C23" s="10"/>
      <c r="D23" s="10"/>
      <c r="E23" s="51"/>
      <c r="F23" s="52"/>
      <c r="G23" s="11"/>
      <c r="H23" s="2">
        <f t="shared" ref="H23:H31" si="4">G23</f>
        <v>0</v>
      </c>
      <c r="I23" s="11"/>
      <c r="J23" s="9">
        <f t="shared" si="0"/>
        <v>0</v>
      </c>
      <c r="K23" s="3">
        <f t="shared" si="1"/>
        <v>0</v>
      </c>
      <c r="L23" s="3">
        <f t="shared" si="2"/>
        <v>0</v>
      </c>
      <c r="M23" s="29">
        <f>L23*D23</f>
        <v>0</v>
      </c>
    </row>
    <row r="24" spans="2:13" x14ac:dyDescent="0.3">
      <c r="B24" s="28"/>
      <c r="C24" s="10"/>
      <c r="D24" s="10"/>
      <c r="E24" s="51"/>
      <c r="F24" s="52"/>
      <c r="G24" s="10"/>
      <c r="H24" s="2">
        <f t="shared" si="4"/>
        <v>0</v>
      </c>
      <c r="I24" s="10"/>
      <c r="J24" s="9">
        <f t="shared" si="0"/>
        <v>0</v>
      </c>
      <c r="K24" s="3">
        <f t="shared" si="1"/>
        <v>0</v>
      </c>
      <c r="L24" s="3">
        <f t="shared" si="2"/>
        <v>0</v>
      </c>
      <c r="M24" s="29">
        <f>L24*D24</f>
        <v>0</v>
      </c>
    </row>
    <row r="25" spans="2:13" x14ac:dyDescent="0.3">
      <c r="B25" s="28"/>
      <c r="C25" s="10"/>
      <c r="D25" s="10"/>
      <c r="E25" s="51"/>
      <c r="F25" s="52"/>
      <c r="G25" s="10"/>
      <c r="H25" s="2">
        <f t="shared" si="4"/>
        <v>0</v>
      </c>
      <c r="I25" s="10"/>
      <c r="J25" s="9">
        <f t="shared" si="0"/>
        <v>0</v>
      </c>
      <c r="K25" s="3">
        <f t="shared" si="1"/>
        <v>0</v>
      </c>
      <c r="L25" s="3">
        <f t="shared" si="2"/>
        <v>0</v>
      </c>
      <c r="M25" s="29">
        <f>L25*D25</f>
        <v>0</v>
      </c>
    </row>
    <row r="26" spans="2:13" x14ac:dyDescent="0.3">
      <c r="B26" s="28"/>
      <c r="C26" s="10"/>
      <c r="D26" s="10"/>
      <c r="E26" s="51"/>
      <c r="F26" s="52"/>
      <c r="G26" s="10"/>
      <c r="H26" s="2">
        <f t="shared" si="4"/>
        <v>0</v>
      </c>
      <c r="I26" s="10"/>
      <c r="J26" s="9">
        <f t="shared" si="0"/>
        <v>0</v>
      </c>
      <c r="K26" s="3">
        <f t="shared" si="1"/>
        <v>0</v>
      </c>
      <c r="L26" s="3">
        <f t="shared" si="2"/>
        <v>0</v>
      </c>
      <c r="M26" s="29">
        <f>L26*D26</f>
        <v>0</v>
      </c>
    </row>
    <row r="27" spans="2:13" x14ac:dyDescent="0.3">
      <c r="B27" s="28"/>
      <c r="C27" s="10"/>
      <c r="D27" s="10"/>
      <c r="E27" s="51"/>
      <c r="F27" s="52"/>
      <c r="G27" s="10"/>
      <c r="H27" s="2">
        <f t="shared" si="4"/>
        <v>0</v>
      </c>
      <c r="I27" s="10"/>
      <c r="J27" s="9">
        <f t="shared" si="0"/>
        <v>0</v>
      </c>
      <c r="K27" s="3">
        <f t="shared" si="1"/>
        <v>0</v>
      </c>
      <c r="L27" s="3">
        <f t="shared" si="2"/>
        <v>0</v>
      </c>
      <c r="M27" s="29">
        <f>L27*D27</f>
        <v>0</v>
      </c>
    </row>
    <row r="28" spans="2:13" x14ac:dyDescent="0.3">
      <c r="B28" s="28"/>
      <c r="C28" s="10"/>
      <c r="D28" s="10"/>
      <c r="E28" s="51"/>
      <c r="F28" s="52"/>
      <c r="G28" s="10"/>
      <c r="H28" s="2">
        <f t="shared" si="4"/>
        <v>0</v>
      </c>
      <c r="I28" s="10"/>
      <c r="J28" s="9">
        <f t="shared" si="0"/>
        <v>0</v>
      </c>
      <c r="K28" s="3">
        <f t="shared" si="1"/>
        <v>0</v>
      </c>
      <c r="L28" s="3">
        <f t="shared" si="2"/>
        <v>0</v>
      </c>
      <c r="M28" s="29">
        <f>L28*D28</f>
        <v>0</v>
      </c>
    </row>
    <row r="29" spans="2:13" x14ac:dyDescent="0.3">
      <c r="B29" s="28"/>
      <c r="C29" s="10"/>
      <c r="D29" s="10"/>
      <c r="E29" s="51"/>
      <c r="F29" s="52"/>
      <c r="G29" s="10"/>
      <c r="H29" s="2">
        <f t="shared" si="4"/>
        <v>0</v>
      </c>
      <c r="I29" s="10"/>
      <c r="J29" s="9">
        <f t="shared" si="0"/>
        <v>0</v>
      </c>
      <c r="K29" s="3">
        <f t="shared" si="1"/>
        <v>0</v>
      </c>
      <c r="L29" s="3">
        <f t="shared" si="2"/>
        <v>0</v>
      </c>
      <c r="M29" s="29">
        <f>L29*D29</f>
        <v>0</v>
      </c>
    </row>
    <row r="30" spans="2:13" x14ac:dyDescent="0.3">
      <c r="B30" s="28"/>
      <c r="C30" s="10"/>
      <c r="D30" s="10"/>
      <c r="E30" s="51"/>
      <c r="F30" s="52"/>
      <c r="G30" s="10"/>
      <c r="H30" s="2">
        <f t="shared" si="4"/>
        <v>0</v>
      </c>
      <c r="I30" s="10"/>
      <c r="J30" s="9">
        <f t="shared" si="0"/>
        <v>0</v>
      </c>
      <c r="K30" s="3">
        <f t="shared" si="1"/>
        <v>0</v>
      </c>
      <c r="L30" s="3">
        <f t="shared" si="2"/>
        <v>0</v>
      </c>
      <c r="M30" s="29">
        <f>L30*D30</f>
        <v>0</v>
      </c>
    </row>
    <row r="31" spans="2:13" ht="15" thickBot="1" x14ac:dyDescent="0.35">
      <c r="B31" s="30"/>
      <c r="C31" s="31"/>
      <c r="D31" s="31"/>
      <c r="E31" s="53"/>
      <c r="F31" s="54"/>
      <c r="G31" s="31"/>
      <c r="H31" s="32">
        <f t="shared" si="4"/>
        <v>0</v>
      </c>
      <c r="I31" s="31"/>
      <c r="J31" s="33">
        <f t="shared" si="0"/>
        <v>0</v>
      </c>
      <c r="K31" s="34">
        <f t="shared" si="1"/>
        <v>0</v>
      </c>
      <c r="L31" s="34">
        <f t="shared" si="2"/>
        <v>0</v>
      </c>
      <c r="M31" s="35">
        <f>L31*D31</f>
        <v>0</v>
      </c>
    </row>
    <row r="32" spans="2:13" ht="15" thickBot="1" x14ac:dyDescent="0.35"/>
    <row r="33" spans="2:13" ht="15" thickBot="1" x14ac:dyDescent="0.35">
      <c r="B33" s="55" t="s">
        <v>35</v>
      </c>
      <c r="C33" s="56"/>
      <c r="D33" s="48">
        <f>G4/(G3/20)</f>
        <v>21.114285714285714</v>
      </c>
      <c r="E33" s="49" t="s">
        <v>22</v>
      </c>
      <c r="F33" s="50"/>
      <c r="G33" s="59">
        <v>22.3</v>
      </c>
      <c r="H33" s="60"/>
      <c r="I33" s="57" t="s">
        <v>23</v>
      </c>
      <c r="J33" s="58"/>
      <c r="K33" s="58"/>
      <c r="L33" s="56"/>
      <c r="M33" s="22">
        <f>(G33+D33)/2</f>
        <v>21.707142857142856</v>
      </c>
    </row>
    <row r="34" spans="2:13" ht="5.4" customHeight="1" x14ac:dyDescent="0.3">
      <c r="G34" s="17"/>
    </row>
    <row r="35" spans="2:13" x14ac:dyDescent="0.3">
      <c r="B35" s="19" t="s">
        <v>20</v>
      </c>
      <c r="M35" s="21" t="s">
        <v>24</v>
      </c>
    </row>
    <row r="36" spans="2:13" ht="5.4" customHeight="1" x14ac:dyDescent="0.3"/>
  </sheetData>
  <sheetProtection password="FD0C" sheet="1" objects="1" scenarios="1" selectLockedCells="1"/>
  <mergeCells count="37">
    <mergeCell ref="B33:C33"/>
    <mergeCell ref="I33:L33"/>
    <mergeCell ref="G33:H33"/>
    <mergeCell ref="B2:E2"/>
    <mergeCell ref="I2:M2"/>
    <mergeCell ref="I3:M3"/>
    <mergeCell ref="I4:M4"/>
    <mergeCell ref="B6:B7"/>
    <mergeCell ref="C6:C7"/>
    <mergeCell ref="G6:G7"/>
    <mergeCell ref="I6:I7"/>
    <mergeCell ref="E6:F7"/>
    <mergeCell ref="C4:F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0:F30"/>
    <mergeCell ref="E31:F31"/>
    <mergeCell ref="E25:F25"/>
    <mergeCell ref="E26:F26"/>
    <mergeCell ref="E27:F27"/>
    <mergeCell ref="E28:F28"/>
    <mergeCell ref="E29:F29"/>
  </mergeCells>
  <pageMargins left="0.31496062992125984" right="0.31496062992125984" top="0.78740157480314965" bottom="0.19685039370078741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GD_Anteil</vt:lpstr>
      <vt:lpstr>Tabelle2</vt:lpstr>
      <vt:lpstr>Tabelle3</vt:lpstr>
    </vt:vector>
  </TitlesOfParts>
  <Company>Bioland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Holzinger</dc:creator>
  <cp:lastModifiedBy>Achim Holzinger</cp:lastModifiedBy>
  <dcterms:created xsi:type="dcterms:W3CDTF">2016-01-10T15:17:23Z</dcterms:created>
  <dcterms:modified xsi:type="dcterms:W3CDTF">2019-05-08T11:06:12Z</dcterms:modified>
</cp:coreProperties>
</file>